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tatistik 2022\"/>
    </mc:Choice>
  </mc:AlternateContent>
  <bookViews>
    <workbookView xWindow="120" yWindow="30" windowWidth="18795" windowHeight="12270"/>
  </bookViews>
  <sheets>
    <sheet name="Tabelle1" sheetId="1" r:id="rId1"/>
    <sheet name="Tabelle2" sheetId="2" r:id="rId2"/>
    <sheet name="Tabelle3" sheetId="3" r:id="rId3"/>
  </sheets>
  <externalReferences>
    <externalReference r:id="rId4"/>
    <externalReference r:id="rId5"/>
    <externalReference r:id="rId6"/>
    <externalReference r:id="rId7"/>
    <externalReference r:id="rId8"/>
  </externalReferences>
  <calcPr calcId="162913"/>
</workbook>
</file>

<file path=xl/calcChain.xml><?xml version="1.0" encoding="utf-8"?>
<calcChain xmlns="http://schemas.openxmlformats.org/spreadsheetml/2006/main">
  <c r="AD7" i="1" l="1"/>
  <c r="P7" i="1"/>
  <c r="O7" i="1"/>
  <c r="N7" i="1"/>
  <c r="M7" i="1"/>
  <c r="L7" i="1"/>
  <c r="K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G20" i="1" l="1"/>
  <c r="G21" i="1"/>
  <c r="G22" i="1"/>
  <c r="G23" i="1"/>
  <c r="G24" i="1"/>
  <c r="G25" i="1"/>
  <c r="G26" i="1"/>
  <c r="G27" i="1"/>
  <c r="G28" i="1"/>
  <c r="G8" i="1" l="1"/>
  <c r="G9" i="1"/>
  <c r="G14" i="1"/>
  <c r="G10" i="1"/>
  <c r="G11" i="1"/>
  <c r="G12" i="1"/>
  <c r="G13" i="1"/>
  <c r="G15" i="1"/>
  <c r="G16" i="1"/>
  <c r="G17" i="1"/>
  <c r="G18" i="1"/>
  <c r="G19" i="1"/>
  <c r="G29" i="1" l="1"/>
</calcChain>
</file>

<file path=xl/sharedStrings.xml><?xml version="1.0" encoding="utf-8"?>
<sst xmlns="http://schemas.openxmlformats.org/spreadsheetml/2006/main" count="19" uniqueCount="17">
  <si>
    <t>Summe</t>
  </si>
  <si>
    <t>Kalender-
jahr</t>
  </si>
  <si>
    <t>weg</t>
  </si>
  <si>
    <t>Gesamt</t>
  </si>
  <si>
    <t>förderung</t>
  </si>
  <si>
    <t>Neubau-/Bau-</t>
  </si>
  <si>
    <t>Wohneinheiten</t>
  </si>
  <si>
    <t>kann nicht erfolgen, da keine entsprechenden Statistikdaten vorliegen.</t>
  </si>
  <si>
    <t xml:space="preserve">Eine Aufschlüsselung nach Stadtgemeinden, Stadt- und Ortsteilen sowie Verfügungsberechtigten </t>
  </si>
  <si>
    <t>Modernis.-</t>
  </si>
  <si>
    <t>lückenförd.</t>
  </si>
  <si>
    <t>1. Förder.-</t>
  </si>
  <si>
    <t>3. Förder.-</t>
  </si>
  <si>
    <t>4. Förder.-</t>
  </si>
  <si>
    <t>Bremen</t>
  </si>
  <si>
    <t>Aus den Wohnungsbauförderungsprogrammen wurden ab dem Jahr 2000 folgende 
Bewilligungen ausgesprochen.</t>
  </si>
  <si>
    <t>Bestandsentwicklung im sozialen Wohnungsbau Bremen-Stadt  2000 bis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</si>
</sst>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&quot;per &quot;dd/mm/yy"/>
    <numFmt numFmtId="165" formatCode="??,??0"/>
    <numFmt numFmtId="166" formatCode="_-* #,##0\ _€_-;\-* #,##0\ _€_-;_-* &quot;-&quot;??\ _€_-;_-@_-"/>
  </numFmts>
  <fonts count="12" x14ac:knownFonts="1">
    <font>
      <sz val="10"/>
      <name val="Arial"/>
    </font>
    <font>
      <b/>
      <sz val="12"/>
      <name val="Arial"/>
      <family val="2"/>
    </font>
    <font>
      <sz val="12"/>
      <name val="Times New Roman"/>
    </font>
    <font>
      <sz val="11"/>
      <name val="Times New Roman"/>
      <family val="1"/>
    </font>
    <font>
      <sz val="8"/>
      <name val="Arial"/>
    </font>
    <font>
      <sz val="11"/>
      <name val="Arial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Arial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3" fontId="10" fillId="0" borderId="0" applyFont="0" applyFill="0" applyBorder="0" applyAlignment="0" applyProtection="0"/>
  </cellStyleXfs>
  <cellXfs count="32">
    <xf numFmtId="0" fontId="0" fillId="0" borderId="0" xfId="0"/>
    <xf numFmtId="0" fontId="1" fillId="0" borderId="0" xfId="0" applyFont="1"/>
    <xf numFmtId="0" fontId="3" fillId="0" borderId="0" xfId="1" applyFont="1"/>
    <xf numFmtId="0" fontId="2" fillId="0" borderId="0" xfId="1"/>
    <xf numFmtId="165" fontId="3" fillId="0" borderId="0" xfId="1" applyNumberFormat="1" applyFont="1" applyBorder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164" fontId="6" fillId="0" borderId="3" xfId="1" applyNumberFormat="1" applyFont="1" applyBorder="1" applyAlignment="1">
      <alignment horizontal="center" vertical="center"/>
    </xf>
    <xf numFmtId="0" fontId="7" fillId="0" borderId="4" xfId="1" applyFont="1" applyBorder="1" applyAlignment="1">
      <alignment horizontal="center"/>
    </xf>
    <xf numFmtId="165" fontId="8" fillId="0" borderId="5" xfId="1" applyNumberFormat="1" applyFont="1" applyBorder="1" applyAlignment="1">
      <alignment horizontal="center"/>
    </xf>
    <xf numFmtId="165" fontId="8" fillId="0" borderId="4" xfId="1" applyNumberFormat="1" applyFont="1" applyBorder="1" applyAlignment="1">
      <alignment horizontal="center"/>
    </xf>
    <xf numFmtId="0" fontId="7" fillId="0" borderId="6" xfId="1" applyFont="1" applyBorder="1" applyAlignment="1">
      <alignment horizontal="center"/>
    </xf>
    <xf numFmtId="165" fontId="8" fillId="0" borderId="2" xfId="1" applyNumberFormat="1" applyFont="1" applyBorder="1" applyAlignment="1">
      <alignment horizontal="center"/>
    </xf>
    <xf numFmtId="165" fontId="8" fillId="0" borderId="6" xfId="1" applyNumberFormat="1" applyFont="1" applyBorder="1" applyAlignment="1">
      <alignment horizontal="center"/>
    </xf>
    <xf numFmtId="0" fontId="9" fillId="0" borderId="0" xfId="0" applyFont="1"/>
    <xf numFmtId="0" fontId="8" fillId="0" borderId="0" xfId="0" applyFont="1"/>
    <xf numFmtId="0" fontId="6" fillId="0" borderId="7" xfId="1" applyFont="1" applyBorder="1" applyAlignment="1">
      <alignment horizontal="center" vertical="center"/>
    </xf>
    <xf numFmtId="164" fontId="6" fillId="0" borderId="1" xfId="1" applyNumberFormat="1" applyFont="1" applyBorder="1" applyAlignment="1">
      <alignment horizontal="center" vertical="center" wrapText="1"/>
    </xf>
    <xf numFmtId="164" fontId="6" fillId="0" borderId="2" xfId="1" applyNumberFormat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5" fillId="0" borderId="0" xfId="0" applyFont="1" applyAlignment="1"/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/>
    <xf numFmtId="0" fontId="11" fillId="0" borderId="7" xfId="0" applyFont="1" applyBorder="1" applyAlignment="1">
      <alignment horizontal="center"/>
    </xf>
    <xf numFmtId="3" fontId="0" fillId="0" borderId="7" xfId="0" applyNumberFormat="1" applyBorder="1" applyAlignment="1">
      <alignment horizontal="center"/>
    </xf>
    <xf numFmtId="166" fontId="0" fillId="0" borderId="7" xfId="2" applyNumberFormat="1" applyFont="1" applyBorder="1" applyAlignment="1">
      <alignment horizontal="center"/>
    </xf>
    <xf numFmtId="0" fontId="5" fillId="0" borderId="0" xfId="0" applyFont="1" applyAlignment="1">
      <alignment wrapText="1"/>
    </xf>
  </cellXfs>
  <cellStyles count="3">
    <cellStyle name="Komma" xfId="2" builtinId="3"/>
    <cellStyle name="Standard" xfId="0" builtinId="0"/>
    <cellStyle name="Standard_Tabelle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istik/Frage%201%20Bestand%20gebundener%20Mietwohnungen%201991-20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istik/Frage%201%20Bestand%20gebundener%20Mietwohnungen%201991-201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istik%202019/Mietwohnungsbestand%202011-2045%20Stand%2012123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istik%202019/Mietwohnungsbestand%202014-2048%20Stand%2014123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rage%201%20Bestand%20gebundener%20Mietwohnungen%201991-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gramm3"/>
      <sheetName val="Tabelle1"/>
    </sheetNames>
    <sheetDataSet>
      <sheetData sheetId="0"/>
      <sheetData sheetId="1">
        <row r="4">
          <cell r="R4">
            <v>3000</v>
          </cell>
        </row>
        <row r="5">
          <cell r="R5">
            <v>11500</v>
          </cell>
          <cell r="S5">
            <v>9900</v>
          </cell>
          <cell r="T5">
            <v>8400</v>
          </cell>
          <cell r="U5">
            <v>9000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gramm1"/>
      <sheetName val="Diagramm2"/>
      <sheetName val="Diagramm3"/>
      <sheetName val="Tabelle1"/>
    </sheetNames>
    <sheetDataSet>
      <sheetData sheetId="0"/>
      <sheetData sheetId="1"/>
      <sheetData sheetId="2"/>
      <sheetData sheetId="3">
        <row r="5">
          <cell r="Q5">
            <v>12300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ndungsablauf Bremen 2011-45"/>
      <sheetName val="Bindungsablauf Brhv 2011-45"/>
      <sheetName val="Bindungsablauf Land 2011-45"/>
    </sheetNames>
    <sheetDataSet>
      <sheetData sheetId="0">
        <row r="21">
          <cell r="C21">
            <v>8087</v>
          </cell>
          <cell r="D21">
            <v>7777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ndungsablauf Bremen 2013-48"/>
      <sheetName val="Bindungsablauf Brhv 2013-48"/>
      <sheetName val="Bindungsablauf Land 2013-48"/>
    </sheetNames>
    <sheetDataSet>
      <sheetData sheetId="0">
        <row r="21">
          <cell r="C21">
            <v>7703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gramm1"/>
      <sheetName val="Diagramm2"/>
      <sheetName val="Diagramm3"/>
      <sheetName val="Tabelle1"/>
    </sheetNames>
    <sheetDataSet>
      <sheetData sheetId="0" refreshError="1"/>
      <sheetData sheetId="1" refreshError="1"/>
      <sheetData sheetId="2" refreshError="1"/>
      <sheetData sheetId="3">
        <row r="5">
          <cell r="K5">
            <v>22250</v>
          </cell>
          <cell r="L5">
            <v>19800</v>
          </cell>
          <cell r="M5">
            <v>19200</v>
          </cell>
          <cell r="N5">
            <v>15600</v>
          </cell>
          <cell r="O5">
            <v>15300</v>
          </cell>
          <cell r="P5">
            <v>14500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2"/>
  <sheetViews>
    <sheetView tabSelected="1" topLeftCell="I1" zoomScaleNormal="100" workbookViewId="0">
      <selection activeCell="O17" sqref="O17"/>
    </sheetView>
  </sheetViews>
  <sheetFormatPr baseColWidth="10" defaultRowHeight="12.75" x14ac:dyDescent="0.2"/>
  <cols>
    <col min="1" max="1" width="10.140625" customWidth="1"/>
    <col min="2" max="7" width="13.140625" customWidth="1"/>
  </cols>
  <sheetData>
    <row r="1" spans="1:31" ht="15.75" x14ac:dyDescent="0.25">
      <c r="A1" s="1"/>
    </row>
    <row r="2" spans="1:31" ht="14.25" customHeight="1" x14ac:dyDescent="0.2">
      <c r="A2" s="31" t="s">
        <v>15</v>
      </c>
      <c r="B2" s="24"/>
      <c r="C2" s="24"/>
      <c r="D2" s="24"/>
      <c r="E2" s="24"/>
      <c r="F2" s="24"/>
      <c r="G2" s="24"/>
    </row>
    <row r="3" spans="1:31" x14ac:dyDescent="0.2">
      <c r="A3" s="24"/>
      <c r="B3" s="24"/>
      <c r="C3" s="24"/>
      <c r="D3" s="24"/>
      <c r="E3" s="24"/>
      <c r="F3" s="24"/>
      <c r="G3" s="24"/>
      <c r="J3" s="25" t="s">
        <v>16</v>
      </c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</row>
    <row r="4" spans="1:31" x14ac:dyDescent="0.2"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</row>
    <row r="5" spans="1:31" ht="15" x14ac:dyDescent="0.25">
      <c r="A5" s="19" t="s">
        <v>1</v>
      </c>
      <c r="B5" s="5" t="s">
        <v>11</v>
      </c>
      <c r="C5" s="5" t="s">
        <v>12</v>
      </c>
      <c r="D5" s="5" t="s">
        <v>13</v>
      </c>
      <c r="E5" s="6" t="s">
        <v>9</v>
      </c>
      <c r="F5" s="5" t="s">
        <v>5</v>
      </c>
      <c r="G5" s="18" t="s">
        <v>0</v>
      </c>
      <c r="H5" s="2"/>
      <c r="I5" s="2"/>
      <c r="J5" s="27"/>
      <c r="K5" s="28">
        <v>2000</v>
      </c>
      <c r="L5" s="28">
        <v>2001</v>
      </c>
      <c r="M5" s="28">
        <v>2002</v>
      </c>
      <c r="N5" s="28">
        <v>2003</v>
      </c>
      <c r="O5" s="28">
        <v>2004</v>
      </c>
      <c r="P5" s="28">
        <v>2005</v>
      </c>
      <c r="Q5" s="28">
        <v>2006</v>
      </c>
      <c r="R5" s="28">
        <v>2007</v>
      </c>
      <c r="S5" s="28">
        <v>2008</v>
      </c>
      <c r="T5" s="28">
        <v>2009</v>
      </c>
      <c r="U5" s="28">
        <v>2010</v>
      </c>
      <c r="V5" s="28">
        <v>2011</v>
      </c>
      <c r="W5" s="28">
        <v>2012</v>
      </c>
      <c r="X5" s="28">
        <v>2013</v>
      </c>
      <c r="Y5" s="28">
        <v>2014</v>
      </c>
      <c r="Z5" s="28">
        <v>2015</v>
      </c>
      <c r="AA5" s="28">
        <v>2016</v>
      </c>
      <c r="AB5" s="28">
        <v>2017</v>
      </c>
      <c r="AC5" s="28">
        <v>2018</v>
      </c>
      <c r="AD5" s="28">
        <v>2019</v>
      </c>
      <c r="AE5" s="28">
        <v>2020</v>
      </c>
    </row>
    <row r="6" spans="1:31" ht="15" x14ac:dyDescent="0.25">
      <c r="A6" s="20"/>
      <c r="B6" s="7" t="s">
        <v>2</v>
      </c>
      <c r="C6" s="7" t="s">
        <v>2</v>
      </c>
      <c r="D6" s="7" t="s">
        <v>2</v>
      </c>
      <c r="E6" s="8" t="s">
        <v>4</v>
      </c>
      <c r="F6" s="7" t="s">
        <v>10</v>
      </c>
      <c r="G6" s="18"/>
      <c r="H6" s="2"/>
      <c r="I6" s="2"/>
      <c r="J6" s="27"/>
      <c r="K6" s="27"/>
      <c r="L6" s="27"/>
      <c r="M6" s="27"/>
      <c r="N6" s="27"/>
      <c r="O6" s="27"/>
      <c r="P6" s="27"/>
      <c r="Q6" s="27"/>
      <c r="R6" s="29"/>
      <c r="S6" s="29"/>
      <c r="T6" s="29"/>
      <c r="U6" s="29"/>
      <c r="V6" s="29"/>
      <c r="W6" s="29"/>
      <c r="X6" s="30"/>
      <c r="Y6" s="30"/>
      <c r="Z6" s="30"/>
      <c r="AA6" s="30"/>
      <c r="AB6" s="30"/>
      <c r="AC6" s="30"/>
      <c r="AD6" s="30"/>
      <c r="AE6" s="30"/>
    </row>
    <row r="7" spans="1:31" ht="15" x14ac:dyDescent="0.25">
      <c r="A7" s="9"/>
      <c r="B7" s="21" t="s">
        <v>6</v>
      </c>
      <c r="C7" s="22"/>
      <c r="D7" s="22"/>
      <c r="E7" s="22"/>
      <c r="F7" s="22"/>
      <c r="G7" s="23"/>
      <c r="H7" s="2"/>
      <c r="I7" s="2"/>
      <c r="J7" s="27" t="s">
        <v>14</v>
      </c>
      <c r="K7" s="29">
        <f>[5]Tabelle1!$K$5</f>
        <v>22250</v>
      </c>
      <c r="L7" s="29">
        <f>[5]Tabelle1!$L$5</f>
        <v>19800</v>
      </c>
      <c r="M7" s="29">
        <f>[5]Tabelle1!$M$5</f>
        <v>19200</v>
      </c>
      <c r="N7" s="29">
        <f>[5]Tabelle1!$N$5</f>
        <v>15600</v>
      </c>
      <c r="O7" s="29">
        <f>[5]Tabelle1!$O$5</f>
        <v>15300</v>
      </c>
      <c r="P7" s="29">
        <f>[5]Tabelle1!$P$5</f>
        <v>14500</v>
      </c>
      <c r="Q7" s="29">
        <f>[2]Tabelle1!$Q$5</f>
        <v>12300</v>
      </c>
      <c r="R7" s="29">
        <f>[1]Tabelle1!$R$5</f>
        <v>11500</v>
      </c>
      <c r="S7" s="29">
        <f>[1]Tabelle1!$S$5</f>
        <v>9900</v>
      </c>
      <c r="T7" s="29">
        <f>[1]Tabelle1!$T$5</f>
        <v>8400</v>
      </c>
      <c r="U7" s="29">
        <f>[1]Tabelle1!$U$5</f>
        <v>9000</v>
      </c>
      <c r="V7" s="29">
        <f>'[3]Bindungsablauf Bremen 2011-45'!$C$21</f>
        <v>8087</v>
      </c>
      <c r="W7" s="29">
        <f>'[3]Bindungsablauf Bremen 2011-45'!$D$21</f>
        <v>7777</v>
      </c>
      <c r="X7" s="30">
        <f>'[4]Bindungsablauf Bremen 2013-48'!$C$21</f>
        <v>7703</v>
      </c>
      <c r="Y7" s="30">
        <f>7668</f>
        <v>7668</v>
      </c>
      <c r="Z7" s="30">
        <f>6826</f>
        <v>6826</v>
      </c>
      <c r="AA7" s="30">
        <f>6954</f>
        <v>6954</v>
      </c>
      <c r="AB7" s="30">
        <f>6885</f>
        <v>6885</v>
      </c>
      <c r="AC7" s="30">
        <f>6727</f>
        <v>6727</v>
      </c>
      <c r="AD7" s="30">
        <f>6481+456</f>
        <v>6937</v>
      </c>
      <c r="AE7" s="30">
        <v>6789</v>
      </c>
    </row>
    <row r="8" spans="1:31" ht="15.75" x14ac:dyDescent="0.25">
      <c r="A8" s="10">
        <v>2000</v>
      </c>
      <c r="B8" s="11">
        <v>43</v>
      </c>
      <c r="C8" s="12">
        <v>46</v>
      </c>
      <c r="D8" s="11">
        <v>70</v>
      </c>
      <c r="E8" s="11"/>
      <c r="F8" s="11"/>
      <c r="G8" s="11">
        <f t="shared" ref="G8:G28" si="0">SUM(B8:F8)</f>
        <v>159</v>
      </c>
      <c r="H8" s="4"/>
      <c r="I8" s="3"/>
    </row>
    <row r="9" spans="1:31" ht="15.75" x14ac:dyDescent="0.25">
      <c r="A9" s="10">
        <v>2001</v>
      </c>
      <c r="B9" s="11">
        <v>0</v>
      </c>
      <c r="C9" s="12">
        <v>50</v>
      </c>
      <c r="D9" s="11">
        <v>65</v>
      </c>
      <c r="E9" s="11"/>
      <c r="F9" s="11"/>
      <c r="G9" s="11">
        <f t="shared" si="0"/>
        <v>115</v>
      </c>
      <c r="H9" s="4"/>
      <c r="I9" s="3"/>
    </row>
    <row r="10" spans="1:31" ht="15.75" x14ac:dyDescent="0.25">
      <c r="A10" s="10">
        <v>2002</v>
      </c>
      <c r="B10" s="11">
        <v>33</v>
      </c>
      <c r="C10" s="12">
        <v>38</v>
      </c>
      <c r="D10" s="11">
        <v>1</v>
      </c>
      <c r="E10" s="11">
        <v>7</v>
      </c>
      <c r="F10" s="11"/>
      <c r="G10" s="11">
        <f t="shared" si="0"/>
        <v>79</v>
      </c>
      <c r="H10" s="4"/>
      <c r="I10" s="3"/>
    </row>
    <row r="11" spans="1:31" ht="15.75" x14ac:dyDescent="0.25">
      <c r="A11" s="10">
        <v>2003</v>
      </c>
      <c r="B11" s="11">
        <v>20</v>
      </c>
      <c r="C11" s="12">
        <v>18</v>
      </c>
      <c r="D11" s="11">
        <v>22</v>
      </c>
      <c r="E11" s="11">
        <v>163</v>
      </c>
      <c r="F11" s="11">
        <v>23</v>
      </c>
      <c r="G11" s="11">
        <f t="shared" si="0"/>
        <v>246</v>
      </c>
      <c r="H11" s="4"/>
      <c r="I11" s="3"/>
    </row>
    <row r="12" spans="1:31" ht="15.75" x14ac:dyDescent="0.25">
      <c r="A12" s="10">
        <v>2004</v>
      </c>
      <c r="B12" s="11">
        <v>17</v>
      </c>
      <c r="C12" s="12">
        <v>46</v>
      </c>
      <c r="D12" s="11">
        <v>8</v>
      </c>
      <c r="E12" s="11">
        <v>57</v>
      </c>
      <c r="F12" s="11">
        <v>13</v>
      </c>
      <c r="G12" s="11">
        <f t="shared" si="0"/>
        <v>141</v>
      </c>
      <c r="H12" s="4"/>
      <c r="I12" s="3"/>
    </row>
    <row r="13" spans="1:31" ht="15.75" x14ac:dyDescent="0.25">
      <c r="A13" s="10">
        <v>2005</v>
      </c>
      <c r="B13" s="11">
        <v>0</v>
      </c>
      <c r="C13" s="12">
        <v>2</v>
      </c>
      <c r="D13" s="11">
        <v>2</v>
      </c>
      <c r="E13" s="11">
        <v>62</v>
      </c>
      <c r="F13" s="11">
        <v>88</v>
      </c>
      <c r="G13" s="11">
        <f t="shared" si="0"/>
        <v>154</v>
      </c>
      <c r="H13" s="4"/>
      <c r="I13" s="3"/>
    </row>
    <row r="14" spans="1:31" ht="15.75" x14ac:dyDescent="0.25">
      <c r="A14" s="10">
        <v>2006</v>
      </c>
      <c r="B14" s="11">
        <v>0</v>
      </c>
      <c r="C14" s="12">
        <v>1</v>
      </c>
      <c r="D14" s="11"/>
      <c r="E14" s="11">
        <v>66</v>
      </c>
      <c r="F14" s="11">
        <v>41</v>
      </c>
      <c r="G14" s="11">
        <f t="shared" si="0"/>
        <v>108</v>
      </c>
      <c r="H14" s="4"/>
      <c r="I14" s="3"/>
    </row>
    <row r="15" spans="1:31" ht="15.75" x14ac:dyDescent="0.25">
      <c r="A15" s="10">
        <v>2007</v>
      </c>
      <c r="B15" s="11">
        <v>15</v>
      </c>
      <c r="C15" s="12"/>
      <c r="D15" s="11"/>
      <c r="E15" s="11">
        <v>47</v>
      </c>
      <c r="F15" s="11">
        <v>38</v>
      </c>
      <c r="G15" s="11">
        <f t="shared" si="0"/>
        <v>100</v>
      </c>
      <c r="H15" s="4"/>
      <c r="I15" s="3"/>
    </row>
    <row r="16" spans="1:31" ht="15.75" x14ac:dyDescent="0.25">
      <c r="A16" s="10">
        <v>2008</v>
      </c>
      <c r="B16" s="11"/>
      <c r="C16" s="12"/>
      <c r="D16" s="11"/>
      <c r="E16" s="11">
        <v>55</v>
      </c>
      <c r="F16" s="11">
        <v>28</v>
      </c>
      <c r="G16" s="11">
        <f t="shared" si="0"/>
        <v>83</v>
      </c>
      <c r="H16" s="4"/>
      <c r="I16" s="3"/>
    </row>
    <row r="17" spans="1:9" ht="15.75" x14ac:dyDescent="0.25">
      <c r="A17" s="10">
        <v>2009</v>
      </c>
      <c r="B17" s="11"/>
      <c r="C17" s="12"/>
      <c r="D17" s="11"/>
      <c r="E17" s="11">
        <v>33</v>
      </c>
      <c r="F17" s="11">
        <v>31</v>
      </c>
      <c r="G17" s="11">
        <f t="shared" si="0"/>
        <v>64</v>
      </c>
      <c r="H17" s="4"/>
      <c r="I17" s="3"/>
    </row>
    <row r="18" spans="1:9" ht="15.75" x14ac:dyDescent="0.25">
      <c r="A18" s="10">
        <v>2010</v>
      </c>
      <c r="B18" s="11"/>
      <c r="C18" s="12"/>
      <c r="D18" s="11"/>
      <c r="E18" s="11">
        <v>0</v>
      </c>
      <c r="F18" s="11">
        <v>0</v>
      </c>
      <c r="G18" s="11">
        <f t="shared" si="0"/>
        <v>0</v>
      </c>
      <c r="H18" s="4"/>
      <c r="I18" s="3"/>
    </row>
    <row r="19" spans="1:9" ht="15.75" x14ac:dyDescent="0.25">
      <c r="A19" s="13">
        <v>2011</v>
      </c>
      <c r="B19" s="14"/>
      <c r="C19" s="15"/>
      <c r="D19" s="14"/>
      <c r="E19" s="14">
        <v>23</v>
      </c>
      <c r="F19" s="14">
        <v>2</v>
      </c>
      <c r="G19" s="14">
        <f t="shared" si="0"/>
        <v>25</v>
      </c>
      <c r="H19" s="4"/>
      <c r="I19" s="3"/>
    </row>
    <row r="20" spans="1:9" ht="15.75" x14ac:dyDescent="0.25">
      <c r="A20" s="10">
        <v>2012</v>
      </c>
      <c r="B20" s="14"/>
      <c r="C20" s="15"/>
      <c r="D20" s="14"/>
      <c r="E20" s="14">
        <v>0</v>
      </c>
      <c r="F20" s="14">
        <v>0</v>
      </c>
      <c r="G20" s="14">
        <f t="shared" si="0"/>
        <v>0</v>
      </c>
      <c r="H20" s="4"/>
      <c r="I20" s="3"/>
    </row>
    <row r="21" spans="1:9" ht="15.75" x14ac:dyDescent="0.25">
      <c r="A21" s="13">
        <v>2013</v>
      </c>
      <c r="B21" s="14"/>
      <c r="C21" s="15"/>
      <c r="D21" s="14"/>
      <c r="E21" s="14">
        <v>0</v>
      </c>
      <c r="F21" s="14">
        <v>0</v>
      </c>
      <c r="G21" s="14">
        <f t="shared" si="0"/>
        <v>0</v>
      </c>
      <c r="H21" s="4"/>
      <c r="I21" s="3"/>
    </row>
    <row r="22" spans="1:9" ht="15.75" x14ac:dyDescent="0.25">
      <c r="A22" s="10">
        <v>2014</v>
      </c>
      <c r="B22" s="14"/>
      <c r="C22" s="15"/>
      <c r="D22" s="14"/>
      <c r="E22" s="14">
        <v>24</v>
      </c>
      <c r="F22" s="14">
        <v>53</v>
      </c>
      <c r="G22" s="14">
        <f t="shared" si="0"/>
        <v>77</v>
      </c>
      <c r="H22" s="4"/>
      <c r="I22" s="3"/>
    </row>
    <row r="23" spans="1:9" ht="15.75" x14ac:dyDescent="0.25">
      <c r="A23" s="13">
        <v>2015</v>
      </c>
      <c r="B23" s="14"/>
      <c r="C23" s="15"/>
      <c r="D23" s="14"/>
      <c r="E23" s="14">
        <v>11</v>
      </c>
      <c r="F23" s="14">
        <v>136</v>
      </c>
      <c r="G23" s="14">
        <f t="shared" si="0"/>
        <v>147</v>
      </c>
      <c r="H23" s="4"/>
      <c r="I23" s="3"/>
    </row>
    <row r="24" spans="1:9" ht="15.75" x14ac:dyDescent="0.25">
      <c r="A24" s="10">
        <v>2016</v>
      </c>
      <c r="B24" s="14"/>
      <c r="C24" s="15"/>
      <c r="D24" s="14"/>
      <c r="E24" s="14"/>
      <c r="F24" s="14">
        <v>267</v>
      </c>
      <c r="G24" s="14">
        <f t="shared" si="0"/>
        <v>267</v>
      </c>
      <c r="H24" s="4"/>
      <c r="I24" s="3"/>
    </row>
    <row r="25" spans="1:9" ht="15.75" x14ac:dyDescent="0.25">
      <c r="A25" s="13">
        <v>2017</v>
      </c>
      <c r="B25" s="14"/>
      <c r="C25" s="15"/>
      <c r="D25" s="14"/>
      <c r="E25" s="14">
        <v>8</v>
      </c>
      <c r="F25" s="14">
        <v>214</v>
      </c>
      <c r="G25" s="14">
        <f t="shared" si="0"/>
        <v>222</v>
      </c>
      <c r="H25" s="4"/>
      <c r="I25" s="3"/>
    </row>
    <row r="26" spans="1:9" ht="15.75" x14ac:dyDescent="0.25">
      <c r="A26" s="10">
        <v>2018</v>
      </c>
      <c r="B26" s="14"/>
      <c r="C26" s="15"/>
      <c r="D26" s="14"/>
      <c r="E26" s="14"/>
      <c r="F26" s="14">
        <v>142</v>
      </c>
      <c r="G26" s="14">
        <f t="shared" si="0"/>
        <v>142</v>
      </c>
      <c r="H26" s="4"/>
      <c r="I26" s="3"/>
    </row>
    <row r="27" spans="1:9" ht="15.75" x14ac:dyDescent="0.25">
      <c r="A27" s="13">
        <v>2019</v>
      </c>
      <c r="B27" s="14"/>
      <c r="C27" s="15"/>
      <c r="D27" s="14"/>
      <c r="E27" s="14"/>
      <c r="F27" s="14">
        <v>494</v>
      </c>
      <c r="G27" s="14">
        <f t="shared" si="0"/>
        <v>494</v>
      </c>
      <c r="H27" s="4"/>
      <c r="I27" s="3"/>
    </row>
    <row r="28" spans="1:9" ht="15.75" x14ac:dyDescent="0.25">
      <c r="A28" s="10">
        <v>2020</v>
      </c>
      <c r="B28" s="14"/>
      <c r="C28" s="15"/>
      <c r="D28" s="14"/>
      <c r="E28" s="14"/>
      <c r="F28" s="14">
        <v>214</v>
      </c>
      <c r="G28" s="14">
        <f t="shared" si="0"/>
        <v>214</v>
      </c>
      <c r="H28" s="4"/>
      <c r="I28" s="3"/>
    </row>
    <row r="29" spans="1:9" ht="15.75" x14ac:dyDescent="0.25">
      <c r="A29" s="13" t="s">
        <v>3</v>
      </c>
      <c r="B29" s="14"/>
      <c r="C29" s="15"/>
      <c r="D29" s="14"/>
      <c r="E29" s="14"/>
      <c r="F29" s="14"/>
      <c r="G29" s="14">
        <f>SUM(G8:G28)</f>
        <v>2837</v>
      </c>
      <c r="H29" s="4"/>
      <c r="I29" s="3"/>
    </row>
    <row r="30" spans="1:9" x14ac:dyDescent="0.2">
      <c r="A30" s="16"/>
      <c r="B30" s="16"/>
      <c r="C30" s="16"/>
      <c r="D30" s="16"/>
      <c r="E30" s="16"/>
      <c r="F30" s="16"/>
      <c r="G30" s="16"/>
    </row>
    <row r="31" spans="1:9" ht="14.25" x14ac:dyDescent="0.2">
      <c r="A31" s="17" t="s">
        <v>8</v>
      </c>
      <c r="B31" s="17"/>
      <c r="C31" s="17"/>
      <c r="D31" s="17"/>
      <c r="E31" s="17"/>
      <c r="F31" s="17"/>
      <c r="G31" s="17"/>
    </row>
    <row r="32" spans="1:9" ht="14.25" x14ac:dyDescent="0.2">
      <c r="A32" s="17" t="s">
        <v>7</v>
      </c>
      <c r="B32" s="17"/>
      <c r="C32" s="17"/>
      <c r="D32" s="17"/>
      <c r="E32" s="17"/>
      <c r="F32" s="17"/>
      <c r="G32" s="17"/>
    </row>
  </sheetData>
  <mergeCells count="5">
    <mergeCell ref="G5:G6"/>
    <mergeCell ref="A5:A6"/>
    <mergeCell ref="B7:G7"/>
    <mergeCell ref="A2:G3"/>
    <mergeCell ref="J3:AE3"/>
  </mergeCells>
  <phoneticPr fontId="4" type="noConversion"/>
  <pageMargins left="0.78740157499999996" right="0.78740157499999996" top="0.984251969" bottom="0.984251969" header="0.4921259845" footer="0.4921259845"/>
  <pageSetup paperSize="9" scale="8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4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4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Bremen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Hermann.Brandt</dc:creator>
  <cp:lastModifiedBy>Stäcker, Ulrich (SUBV)</cp:lastModifiedBy>
  <cp:lastPrinted>2012-08-02T16:29:11Z</cp:lastPrinted>
  <dcterms:created xsi:type="dcterms:W3CDTF">2012-08-02T12:58:19Z</dcterms:created>
  <dcterms:modified xsi:type="dcterms:W3CDTF">2022-06-01T11:30:40Z</dcterms:modified>
</cp:coreProperties>
</file>